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1e427d098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ибыль и убыток" sheetId="1" r:id="Rb8cde5c9f86642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4f7197ef54083" /><Relationship Type="http://schemas.openxmlformats.org/officeDocument/2006/relationships/theme" Target="/xl/theme/theme1.xml" Id="Rfc682f528d4140a5" /><Relationship Type="http://schemas.openxmlformats.org/officeDocument/2006/relationships/sharedStrings" Target="/xl/sharedStrings.xml" Id="R745f337e5096433d" /><Relationship Type="http://schemas.openxmlformats.org/officeDocument/2006/relationships/worksheet" Target="/xl/worksheets/sheet1.xml" Id="Rb8cde5c9f86642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MEXNANCE — калькулятор прибыли и убытка CFD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Выберите инструмент, покупку или продажу, объём в лотах и цены входа и выхода. Для конвертации введите количество единиц местной валюты за 1 USD.</x:v>
      </x:c>
      <x:c r="B2" s="2"/>
      <x:c r="C2" s="2"/>
      <x:c r="D2" s="2"/>
      <x:c r="E2" s="2"/>
      <x:c r="F2" s="2"/>
      <x:c r="G2" s="2"/>
      <x:c r="H2" s="2"/>
      <x:c r="I2" s="31"/>
      <x:c r="J2" s="31" t="str">
        <x:v>Страна / валюта</x:v>
      </x:c>
      <x:c r="K2" s="32" t="str">
        <x:v>Россия (RUB)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Местная валюта за 1 USD</x:v>
      </x:c>
      <x:c r="H3" s="6"/>
      <x:c r="I3" s="31"/>
      <x:c r="J3" s="37" t="str">
        <x:v>Применённый валютный курс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Инструмент</x:v>
      </x:c>
      <x:c r="B4" s="8" t="str">
        <x:v>Код инструмента</x:v>
      </x:c>
      <x:c r="C4" s="8" t="str">
        <x:v>Покупка / Продажа</x:v>
      </x:c>
      <x:c r="D4" s="8" t="str">
        <x:v>Лоты</x:v>
      </x:c>
      <x:c r="E4" s="8" t="str">
        <x:v>Цена входа</x:v>
      </x:c>
      <x:c r="F4" s="8" t="str">
        <x:v>Цена выхода</x:v>
      </x:c>
      <x:c r="G4" s="8" t="str">
        <x:v>Результат до расходов (USD)</x:v>
      </x:c>
      <x:c r="H4" s="8" t="str">
        <x:f>"Результат до расходов ("&amp;INDEX($Q$6:$Q$27,MATCH($K$2,$P$6:$P$27,0))&amp;")"</x:f>
        <x:v>Результат до расходов (RUB)</x:v>
      </x:c>
      <x:c r="I4" s="38"/>
      <x:c r="J4" s="39" t="str">
        <x:v>Справочные значения инструмента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Nasdaq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IF(OR(A5="",C5="",ISBLANK(D5),ISBLANK(E5),ISBLANK(F5)),"",IF(OR(COUNTIF($J$6:$J$21,A5)=0,AND(C5&lt;&gt;"Покупка",C5&lt;&gt;"Продажа"),NOT(ISNUMBER(D5)),D5&lt;=0,NOT(ISNUMBER(E5)),NOT(ISNUMBER(F5))),"Проверьте ввод",IF(C5="Покупка",1,-1)*(F5-E5)/INDEX($L$6:$L$21,MATCH(A5,$J$6:$J$21,0))*INDEX($M$6:$M$21,MATCH(A5,$J$6:$J$21,0))*D5))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Инструмент</x:v>
      </x:c>
      <x:c r="K5" s="8" t="str">
        <x:v>Код инструмента</x:v>
      </x:c>
      <x:c r="L5" s="8" t="str">
        <x:v>Расчётное изменение цены</x:v>
      </x:c>
      <x:c r="M5" s="8" t="str">
        <x:v>Стоимость в USD / 1 лот</x:v>
      </x:c>
      <x:c r="N5" s="37"/>
      <x:c r="O5" s="37"/>
      <x:c r="P5" s="45" t="str">
        <x:v>Страна / валюта</x:v>
      </x:c>
      <x:c r="Q5" s="45" t="str">
        <x:v>Код валюты</x:v>
      </x:c>
    </x:row>
    <x:row r="6" ht="40" customHeight="1">
      <x:c r="A6" s="40" t="str">
        <x:v>Золото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IF(OR(A6="",C6="",ISBLANK(D6),ISBLANK(E6),ISBLANK(F6)),"",IF(OR(COUNTIF($J$6:$J$21,A6)=0,AND(C6&lt;&gt;"Покупка",C6&lt;&gt;"Продажа"),NOT(ISNUMBER(D6)),D6&lt;=0,NOT(ISNUMBER(E6)),NOT(ISNUMBER(F6))),"Проверьте ввод",IF(C6="Покупка",1,-1)*(F6-E6)/INDEX($L$6:$L$21,MATCH(A6,$J$6:$J$21,0))*INDEX($M$6:$M$21,MATCH(A6,$J$6:$J$21,0))*D6))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Nasdaq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Соединенные Штаты (USD)</x:v>
      </x:c>
      <x:c r="Q6" s="49" t="str">
        <x:v>USD</x:v>
      </x:c>
    </x:row>
    <x:row r="7" ht="40" customHeight="1">
      <x:c r="A7" s="40" t="str">
        <x:v>Hang Seng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IF(OR(A7="",C7="",ISBLANK(D7),ISBLANK(E7),ISBLANK(F7)),"",IF(OR(COUNTIF($J$6:$J$21,A7)=0,AND(C7&lt;&gt;"Покупка",C7&lt;&gt;"Продажа"),NOT(ISNUMBER(D7)),D7&lt;=0,NOT(ISNUMBER(E7)),NOT(ISNUMBER(F7))),"Проверьте ввод",IF(C7="Покупка",1,-1)*(F7-E7)/INDEX($L$6:$L$21,MATCH(A7,$J$6:$J$21,0))*INDEX($M$6:$M$21,MATCH(A7,$J$6:$J$21,0))*D7))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Hang Seng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Китай (CNY)</x:v>
      </x:c>
      <x:c r="Q7" s="49" t="str">
        <x:v>CNY</x:v>
      </x:c>
    </x:row>
    <x:row r="8" ht="40" customHeight="1">
      <x:c r="A8" s="40" t="str">
        <x:v>Серебро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IF(OR(A8="",C8="",ISBLANK(D8),ISBLANK(E8),ISBLANK(F8)),"",IF(OR(COUNTIF($J$6:$J$21,A8)=0,AND(C8&lt;&gt;"Покупка",C8&lt;&gt;"Продажа"),NOT(ISNUMBER(D8)),D8&lt;=0,NOT(ISNUMBER(E8)),NOT(ISNUMBER(F8))),"Проверьте ввод",IF(C8="Покупка",1,-1)*(F8-E8)/INDEX($L$6:$L$21,MATCH(A8,$J$6:$J$21,0))*INDEX($M$6:$M$21,MATCH(A8,$J$6:$J$21,0))*D8))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Биткойн / 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Япония (JPY)</x:v>
      </x:c>
      <x:c r="Q8" s="49" t="str">
        <x:v>JPY</x:v>
      </x:c>
    </x:row>
    <x:row r="9" ht="40" customHeight="1">
      <x:c r="A9" s="40" t="str">
        <x:v>Биткойн / 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IF(OR(A9="",C9="",ISBLANK(D9),ISBLANK(E9),ISBLANK(F9)),"",IF(OR(COUNTIF($J$6:$J$21,A9)=0,AND(C9&lt;&gt;"Покупка",C9&lt;&gt;"Продажа"),NOT(ISNUMBER(D9)),D9&lt;=0,NOT(ISNUMBER(E9)),NOT(ISNUMBER(F9))),"Проверьте ввод",IF(C9="Покупка",1,-1)*(F9-E9)/INDEX($L$6:$L$21,MATCH(A9,$J$6:$J$21,0))*INDEX($M$6:$M$21,MATCH(A9,$J$6:$J$21,0))*D9))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Великобритания (GBP)</x:v>
      </x:c>
      <x:c r="Q9" s="49" t="str">
        <x:v>GBP</x:v>
      </x:c>
    </x:row>
    <x:row r="10" ht="40" customHeight="1">
      <x:c r="A10" s="40" t="str">
        <x:v>Нефть WTI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IF(OR(A10="",C10="",ISBLANK(D10),ISBLANK(E10),ISBLANK(F10)),"",IF(OR(COUNTIF($J$6:$J$21,A10)=0,AND(C10&lt;&gt;"Покупка",C10&lt;&gt;"Продажа"),NOT(ISNUMBER(D10)),D10&lt;=0,NOT(ISNUMBER(E10)),NOT(ISNUMBER(F10))),"Проверьте ввод",IF(C10="Покупка",1,-1)*(F10-E10)/INDEX($L$6:$L$21,MATCH(A10,$J$6:$J$21,0))*INDEX($M$6:$M$21,MATCH(A10,$J$6:$J$21,0))*D10))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Dow Jones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Европейский союз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IF(OR(A11="",C11="",ISBLANK(D11),ISBLANK(E11),ISBLANK(F11)),"",IF(OR(COUNTIF($J$6:$J$21,A11)=0,AND(C11&lt;&gt;"Покупка",C11&lt;&gt;"Продажа"),NOT(ISNUMBER(D11)),D11&lt;=0,NOT(ISNUMBER(E11)),NOT(ISNUMBER(F11))),"Проверьте ввод",IF(C11="Покупка",1,-1)*(F11-E11)/INDEX($L$6:$L$21,MATCH(A11,$J$6:$J$21,0))*INDEX($M$6:$M$21,MATCH(A11,$J$6:$J$21,0))*D11))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Золото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ОАЭ (AED)</x:v>
      </x:c>
      <x:c r="Q11" s="49" t="str">
        <x:v>AED</x:v>
      </x:c>
    </x:row>
    <x:row r="12" ht="40" customHeight="1">
      <x:c r="A12" s="40" t="str">
        <x:v>Dow Jones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IF(OR(A12="",C12="",ISBLANK(D12),ISBLANK(E12),ISBLANK(F12)),"",IF(OR(COUNTIF($J$6:$J$21,A12)=0,AND(C12&lt;&gt;"Покупка",C12&lt;&gt;"Продажа"),NOT(ISNUMBER(D12)),D12&lt;=0,NOT(ISNUMBER(E12)),NOT(ISNUMBER(F12))),"Проверьте ввод",IF(C12="Покупка",1,-1)*(F12-E12)/INDEX($L$6:$L$21,MATCH(A12,$J$6:$J$21,0))*INDEX($M$6:$M$21,MATCH(A12,$J$6:$J$21,0))*D12))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Серебро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Республика Корея (KRW)</x:v>
      </x:c>
      <x:c r="Q12" s="49" t="str">
        <x:v>KRW</x:v>
      </x:c>
    </x:row>
    <x:row r="13" ht="40" customHeight="1">
      <x:c r="A13" s="40" t="str">
        <x:v>Евро / доллар США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IF(OR(A13="",C13="",ISBLANK(D13),ISBLANK(E13),ISBLANK(F13)),"",IF(OR(COUNTIF($J$6:$J$21,A13)=0,AND(C13&lt;&gt;"Покупка",C13&lt;&gt;"Продажа"),NOT(ISNUMBER(D13)),D13&lt;=0,NOT(ISNUMBER(E13)),NOT(ISNUMBER(F13))),"Проверьте ввод",IF(C13="Покупка",1,-1)*(F13-E13)/INDEX($L$6:$L$21,MATCH(A13,$J$6:$J$21,0))*INDEX($M$6:$M$21,MATCH(A13,$J$6:$J$21,0))*D13))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Нефть WTI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Сингапур (SGD)</x:v>
      </x:c>
      <x:c r="Q13" s="49" t="str">
        <x:v>SGD</x:v>
      </x:c>
    </x:row>
    <x:row r="14" ht="40" customHeight="1">
      <x:c r="A14" s="40" t="str">
        <x:v>Фунт стерлингов / доллар США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IF(OR(A14="",C14="",ISBLANK(D14),ISBLANK(E14),ISBLANK(F14)),"",IF(OR(COUNTIF($J$6:$J$21,A14)=0,AND(C14&lt;&gt;"Покупка",C14&lt;&gt;"Продажа"),NOT(ISNUMBER(D14)),D14&lt;=0,NOT(ISNUMBER(E14)),NOT(ISNUMBER(F14))),"Проверьте ввод",IF(C14="Покупка",1,-1)*(F14-E14)/INDEX($L$6:$L$21,MATCH(A14,$J$6:$J$21,0))*INDEX($M$6:$M$21,MATCH(A14,$J$6:$J$21,0))*D14))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Евро / доллар США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Гонконг (САР) (HKD)</x:v>
      </x:c>
      <x:c r="Q14" s="49" t="str">
        <x:v>HKD</x:v>
      </x:c>
    </x:row>
    <x:row r="15" ht="40" customHeight="1">
      <x:c r="A15" s="40" t="str">
        <x:v>Австралийский доллар / доллар США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IF(OR(A15="",C15="",ISBLANK(D15),ISBLANK(E15),ISBLANK(F15)),"",IF(OR(COUNTIF($J$6:$J$21,A15)=0,AND(C15&lt;&gt;"Покупка",C15&lt;&gt;"Продажа"),NOT(ISNUMBER(D15)),D15&lt;=0,NOT(ISNUMBER(E15)),NOT(ISNUMBER(F15))),"Проверьте ввод",IF(C15="Покупка",1,-1)*(F15-E15)/INDEX($L$6:$L$21,MATCH(A15,$J$6:$J$21,0))*INDEX($M$6:$M$21,MATCH(A15,$J$6:$J$21,0))*D15))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Фунт стерлингов / доллар США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Австралия (AUD)</x:v>
      </x:c>
      <x:c r="Q15" s="49" t="str">
        <x:v>AUD</x:v>
      </x:c>
    </x:row>
    <x:row r="16" ht="40" customHeight="1">
      <x:c r="A16" s="40" t="str">
        <x:v>Евро / Японская иена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IF(OR(A16="",C16="",ISBLANK(D16),ISBLANK(E16),ISBLANK(F16)),"",IF(OR(COUNTIF($J$6:$J$21,A16)=0,AND(C16&lt;&gt;"Покупка",C16&lt;&gt;"Продажа"),NOT(ISNUMBER(D16)),D16&lt;=0,NOT(ISNUMBER(E16)),NOT(ISNUMBER(F16))),"Проверьте ввод",IF(C16="Покупка",1,-1)*(F16-E16)/INDEX($L$6:$L$21,MATCH(A16,$J$6:$J$21,0))*INDEX($M$6:$M$21,MATCH(A16,$J$6:$J$21,0))*D16))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Австралийский доллар / доллар США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Канада (CAD)</x:v>
      </x:c>
      <x:c r="Q16" s="49" t="str">
        <x:v>CAD</x:v>
      </x:c>
    </x:row>
    <x:row r="17" ht="40" customHeight="1">
      <x:c r="A17" s="40" t="str">
        <x:v>Фунт стерлингов / Японская иена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IF(OR(A17="",C17="",ISBLANK(D17),ISBLANK(E17),ISBLANK(F17)),"",IF(OR(COUNTIF($J$6:$J$21,A17)=0,AND(C17&lt;&gt;"Покупка",C17&lt;&gt;"Продажа"),NOT(ISNUMBER(D17)),D17&lt;=0,NOT(ISNUMBER(E17)),NOT(ISNUMBER(F17))),"Проверьте ввод",IF(C17="Покупка",1,-1)*(F17-E17)/INDEX($L$6:$L$21,MATCH(A17,$J$6:$J$21,0))*INDEX($M$6:$M$21,MATCH(A17,$J$6:$J$21,0))*D17))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Евро / Японская иена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Швейцария (CHF)</x:v>
      </x:c>
      <x:c r="Q17" s="49" t="str">
        <x:v>CHF</x:v>
      </x:c>
    </x:row>
    <x:row r="18" ht="40" customHeight="1">
      <x:c r="A18" s="40" t="str">
        <x:v>Доллар США / Японская иена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IF(OR(A18="",C18="",ISBLANK(D18),ISBLANK(E18),ISBLANK(F18)),"",IF(OR(COUNTIF($J$6:$J$21,A18)=0,AND(C18&lt;&gt;"Покупка",C18&lt;&gt;"Продажа"),NOT(ISNUMBER(D18)),D18&lt;=0,NOT(ISNUMBER(E18)),NOT(ISNUMBER(F18))),"Проверьте ввод",IF(C18="Покупка",1,-1)*(F18-E18)/INDEX($L$6:$L$21,MATCH(A18,$J$6:$J$21,0))*INDEX($M$6:$M$21,MATCH(A18,$J$6:$J$21,0))*D18))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Фунт стерлингов / Японская иена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Индия (INR)</x:v>
      </x:c>
      <x:c r="Q18" s="49" t="str">
        <x:v>INR</x:v>
      </x:c>
    </x:row>
    <x:row r="19" ht="40" customHeight="1">
      <x:c r="A19" s="40" t="str">
        <x:v>Доллар США / Швейцарский франк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IF(OR(A19="",C19="",ISBLANK(D19),ISBLANK(E19),ISBLANK(F19)),"",IF(OR(COUNTIF($J$6:$J$21,A19)=0,AND(C19&lt;&gt;"Покупка",C19&lt;&gt;"Продажа"),NOT(ISNUMBER(D19)),D19&lt;=0,NOT(ISNUMBER(E19)),NOT(ISNUMBER(F19))),"Проверьте ввод",IF(C19="Покупка",1,-1)*(F19-E19)/INDEX($L$6:$L$21,MATCH(A19,$J$6:$J$21,0))*INDEX($M$6:$M$21,MATCH(A19,$J$6:$J$21,0))*D19))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Доллар США / Японская иена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Индонезия (IDR)</x:v>
      </x:c>
      <x:c r="Q19" s="49" t="str">
        <x:v>IDR</x:v>
      </x:c>
    </x:row>
    <x:row r="20" ht="40" customHeight="1">
      <x:c r="A20" s="40" t="str">
        <x:v>Доллар США / Канадский доллар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IF(OR(A20="",C20="",ISBLANK(D20),ISBLANK(E20),ISBLANK(F20)),"",IF(OR(COUNTIF($J$6:$J$21,A20)=0,AND(C20&lt;&gt;"Покупка",C20&lt;&gt;"Продажа"),NOT(ISNUMBER(D20)),D20&lt;=0,NOT(ISNUMBER(E20)),NOT(ISNUMBER(F20))),"Проверьте ввод",IF(C20="Покупка",1,-1)*(F20-E20)/INDEX($L$6:$L$21,MATCH(A20,$J$6:$J$21,0))*INDEX($M$6:$M$21,MATCH(A20,$J$6:$J$21,0))*D20))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Доллар США / Швейцарский франк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Малайзия (MYR)</x:v>
      </x:c>
      <x:c r="Q20" s="49" t="str">
        <x:v>MYR</x:v>
      </x:c>
    </x:row>
    <x:row r="21" ht="40" customHeight="1">
      <x:c r="A21" s="52" t="str">
        <x:v>Общий результат до расходов</x:v>
      </x:c>
      <x:c r="B21" s="52"/>
      <x:c r="C21" s="52"/>
      <x:c r="D21" s="52"/>
      <x:c r="E21" s="52"/>
      <x:c r="F21" s="52"/>
      <x:c r="G21" s="53" t="str">
        <x:f>IF(COUNTIF(G5:G20,"Проверьте ввод")&gt;0,"Проверьте ввод",IF(COUNT(G5:G20)=0,"",SUM(G5:G20)))</x:f>
      </x:c>
      <x:c r="H21" s="53" t="str">
        <x:f>IF(OR(NOT(ISNUMBER(G21)),NOT(ISNUMBER($K$3))),"",G21*$K$3)</x:f>
      </x:c>
      <x:c r="I21" s="38"/>
      <x:c r="J21" s="46" t="str">
        <x:v>Доллар США / Канадский доллар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Таиланд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Для HK$50 и сумм в иностранной валюте используются фиксированные приблизительные значения в USD из справочника стоимости тика.</x:v>
      </x:c>
      <x:c r="K22" s="26"/>
      <x:c r="L22" s="26"/>
      <x:c r="M22" s="27"/>
      <x:c r="N22" s="37"/>
      <x:c r="O22" s="37"/>
      <x:c r="P22" s="49" t="str">
        <x:v>Вьетнам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Филиппины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Саудовская Аравия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Турция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Россия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Тайвань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"Покупка,Продажа"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