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755254a2a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盈亏计算器" sheetId="1" r:id="R3e71d5e9681945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05411ffd94cec" /><Relationship Type="http://schemas.openxmlformats.org/officeDocument/2006/relationships/theme" Target="/xl/theme/theme1.xml" Id="R7a10a25968934c88" /><Relationship Type="http://schemas.openxmlformats.org/officeDocument/2006/relationships/sharedStrings" Target="/xl/sharedStrings.xml" Id="Rf63dd6180f6941b5" /><Relationship Type="http://schemas.openxmlformats.org/officeDocument/2006/relationships/worksheet" Target="/xl/worksheets/sheet1.xml" Id="R3e71d5e9681945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盈亏计算器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选择交易品种、买入或卖出、手数及入场和离场价格。输入每 1 USD 对应的当地货币金额进行换算。</x:v>
      </x:c>
      <x:c r="B2" s="2"/>
      <x:c r="C2" s="2"/>
      <x:c r="D2" s="2"/>
      <x:c r="E2" s="2"/>
      <x:c r="F2" s="2"/>
      <x:c r="G2" s="2"/>
      <x:c r="H2" s="2"/>
      <x:c r="I2" s="31"/>
      <x:c r="J2" s="31" t="str">
        <x:v>国家 / 货币</x:v>
      </x:c>
      <x:c r="K2" s="32" t="str">
        <x:v>中国 (CNY)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每 1 USD 对应的当地货币</x:v>
      </x:c>
      <x:c r="H3" s="6"/>
      <x:c r="I3" s="31"/>
      <x:c r="J3" s="37" t="str">
        <x:v>适用汇率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交易品种</x:v>
      </x:c>
      <x:c r="B4" s="8" t="str">
        <x:v>品种代码</x:v>
      </x:c>
      <x:c r="C4" s="8" t="str">
        <x:v>买入 / 卖出</x:v>
      </x:c>
      <x:c r="D4" s="8" t="str">
        <x:v>手数</x:v>
      </x:c>
      <x:c r="E4" s="8" t="str">
        <x:v>入场价格</x:v>
      </x:c>
      <x:c r="F4" s="8" t="str">
        <x:v>离场价格</x:v>
      </x:c>
      <x:c r="G4" s="8" t="str">
        <x:v>费用前损益 (USD)</x:v>
      </x:c>
      <x:c r="H4" s="8" t="str">
        <x:f>"费用前损益 ("&amp;INDEX($Q$6:$Q$27,MATCH($K$2,$P$6:$P$27,0))&amp;")"</x:f>
        <x:v>费用前损益 (CNY)</x:v>
      </x:c>
      <x:c r="I4" s="38"/>
      <x:c r="J4" s="39" t="str">
        <x:v>品种参考数值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纳斯达克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买入",C5&lt;&gt;"卖出"),NOT(ISNUMBER(D5)),D5&lt;=0,NOT(ISNUMBER(E5)),NOT(ISNUMBER(F5))),"请检查输入值",IF(C5="买入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交易品种</x:v>
      </x:c>
      <x:c r="K5" s="8" t="str">
        <x:v>品种代码</x:v>
      </x:c>
      <x:c r="L5" s="8" t="str">
        <x:v>基准价格变动幅度</x:v>
      </x:c>
      <x:c r="M5" s="8" t="str">
        <x:v>USD 价值 / 1 手</x:v>
      </x:c>
      <x:c r="N5" s="37"/>
      <x:c r="O5" s="37"/>
      <x:c r="P5" s="45" t="str">
        <x:v>国家 / 货币</x:v>
      </x:c>
      <x:c r="Q5" s="45" t="str">
        <x:v>货币代码</x:v>
      </x:c>
    </x:row>
    <x:row r="6" ht="40" customHeight="1">
      <x:c r="A6" s="40" t="str">
        <x:v>金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买入",C6&lt;&gt;"卖出"),NOT(ISNUMBER(D6)),D6&lt;=0,NOT(ISNUMBER(E6)),NOT(ISNUMBER(F6))),"请检查输入值",IF(C6="买入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纳斯达克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美国 (USD)</x:v>
      </x:c>
      <x:c r="Q6" s="49" t="str">
        <x:v>USD</x:v>
      </x:c>
    </x:row>
    <x:row r="7" ht="40" customHeight="1">
      <x:c r="A7" s="40" t="str">
        <x:v>恒生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买入",C7&lt;&gt;"卖出"),NOT(ISNUMBER(D7)),D7&lt;=0,NOT(ISNUMBER(E7)),NOT(ISNUMBER(F7))),"请检查输入值",IF(C7="买入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恒生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中国 (CNY)</x:v>
      </x:c>
      <x:c r="Q7" s="49" t="str">
        <x:v>CNY</x:v>
      </x:c>
    </x:row>
    <x:row r="8" ht="40" customHeight="1">
      <x:c r="A8" s="40" t="str">
        <x:v>银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买入",C8&lt;&gt;"卖出"),NOT(ISNUMBER(D8)),D8&lt;=0,NOT(ISNUMBER(E8)),NOT(ISNUMBER(F8))),"请检查输入值",IF(C8="买入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比特币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日本 (JPY)</x:v>
      </x:c>
      <x:c r="Q8" s="49" t="str">
        <x:v>JPY</x:v>
      </x:c>
    </x:row>
    <x:row r="9" ht="40" customHeight="1">
      <x:c r="A9" s="40" t="str">
        <x:v>比特币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买入",C9&lt;&gt;"卖出"),NOT(ISNUMBER(D9)),D9&lt;=0,NOT(ISNUMBER(E9)),NOT(ISNUMBER(F9))),"请检查输入值",IF(C9="买入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标准普尔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英国 (GBP)</x:v>
      </x:c>
      <x:c r="Q9" s="49" t="str">
        <x:v>GBP</x:v>
      </x:c>
    </x:row>
    <x:row r="10" ht="40" customHeight="1">
      <x:c r="A10" s="40" t="str">
        <x:v>WTI 石油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买入",C10&lt;&gt;"卖出"),NOT(ISNUMBER(D10)),D10&lt;=0,NOT(ISNUMBER(E10)),NOT(ISNUMBER(F10))),"请检查输入值",IF(C10="买入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道琼斯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欧盟 (EUR)</x:v>
      </x:c>
      <x:c r="Q10" s="49" t="str">
        <x:v>EUR</x:v>
      </x:c>
    </x:row>
    <x:row r="11" ht="40" customHeight="1">
      <x:c r="A11" s="40" t="str">
        <x:v>标准普尔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买入",C11&lt;&gt;"卖出"),NOT(ISNUMBER(D11)),D11&lt;=0,NOT(ISNUMBER(E11)),NOT(ISNUMBER(F11))),"请检查输入值",IF(C11="买入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金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阿拉伯联合酋长国 (AED)</x:v>
      </x:c>
      <x:c r="Q11" s="49" t="str">
        <x:v>AED</x:v>
      </x:c>
    </x:row>
    <x:row r="12" ht="40" customHeight="1">
      <x:c r="A12" s="40" t="str">
        <x:v>道琼斯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买入",C12&lt;&gt;"卖出"),NOT(ISNUMBER(D12)),D12&lt;=0,NOT(ISNUMBER(E12)),NOT(ISNUMBER(F12))),"请检查输入值",IF(C12="买入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银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韩国 (KRW)</x:v>
      </x:c>
      <x:c r="Q12" s="49" t="str">
        <x:v>KRW</x:v>
      </x:c>
    </x:row>
    <x:row r="13" ht="40" customHeight="1">
      <x:c r="A13" s="40" t="str">
        <x:v>欧元/美元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买入",C13&lt;&gt;"卖出"),NOT(ISNUMBER(D13)),D13&lt;=0,NOT(ISNUMBER(E13)),NOT(ISNUMBER(F13))),"请检查输入值",IF(C13="买入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 石油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新加坡 (SGD)</x:v>
      </x:c>
      <x:c r="Q13" s="49" t="str">
        <x:v>SGD</x:v>
      </x:c>
    </x:row>
    <x:row r="14" ht="40" customHeight="1">
      <x:c r="A14" s="40" t="str">
        <x:v>英镑 / 美元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买入",C14&lt;&gt;"卖出"),NOT(ISNUMBER(D14)),D14&lt;=0,NOT(ISNUMBER(E14)),NOT(ISNUMBER(F14))),"请检查输入值",IF(C14="买入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欧元/美元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中国香港特别行政区 (HKD)</x:v>
      </x:c>
      <x:c r="Q14" s="49" t="str">
        <x:v>HKD</x:v>
      </x:c>
    </x:row>
    <x:row r="15" ht="40" customHeight="1">
      <x:c r="A15" s="40" t="str">
        <x:v>澳元/美元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买入",C15&lt;&gt;"卖出"),NOT(ISNUMBER(D15)),D15&lt;=0,NOT(ISNUMBER(E15)),NOT(ISNUMBER(F15))),"请检查输入值",IF(C15="买入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英镑 / 美元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澳大利亚 (AUD)</x:v>
      </x:c>
      <x:c r="Q15" s="49" t="str">
        <x:v>AUD</x:v>
      </x:c>
    </x:row>
    <x:row r="16" ht="40" customHeight="1">
      <x:c r="A16" s="40" t="str">
        <x:v>欧元/日元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买入",C16&lt;&gt;"卖出"),NOT(ISNUMBER(D16)),D16&lt;=0,NOT(ISNUMBER(E16)),NOT(ISNUMBER(F16))),"请检查输入值",IF(C16="买入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澳元/美元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加拿大 (CAD)</x:v>
      </x:c>
      <x:c r="Q16" s="49" t="str">
        <x:v>CAD</x:v>
      </x:c>
    </x:row>
    <x:row r="17" ht="40" customHeight="1">
      <x:c r="A17" s="40" t="str">
        <x:v>英镑 / 日元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买入",C17&lt;&gt;"卖出"),NOT(ISNUMBER(D17)),D17&lt;=0,NOT(ISNUMBER(E17)),NOT(ISNUMBER(F17))),"请检查输入值",IF(C17="买入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欧元/日元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瑞士 (CHF)</x:v>
      </x:c>
      <x:c r="Q17" s="49" t="str">
        <x:v>CHF</x:v>
      </x:c>
    </x:row>
    <x:row r="18" ht="40" customHeight="1">
      <x:c r="A18" s="40" t="str">
        <x:v>美元/日元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买入",C18&lt;&gt;"卖出"),NOT(ISNUMBER(D18)),D18&lt;=0,NOT(ISNUMBER(E18)),NOT(ISNUMBER(F18))),"请检查输入值",IF(C18="买入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英镑 / 日元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印度 (INR)</x:v>
      </x:c>
      <x:c r="Q18" s="49" t="str">
        <x:v>INR</x:v>
      </x:c>
    </x:row>
    <x:row r="19" ht="40" customHeight="1">
      <x:c r="A19" s="40" t="str">
        <x:v>美元 / 瑞士法郎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买入",C19&lt;&gt;"卖出"),NOT(ISNUMBER(D19)),D19&lt;=0,NOT(ISNUMBER(E19)),NOT(ISNUMBER(F19))),"请检查输入值",IF(C19="买入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美元/日元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印度尼西亚 (IDR)</x:v>
      </x:c>
      <x:c r="Q19" s="49" t="str">
        <x:v>IDR</x:v>
      </x:c>
    </x:row>
    <x:row r="20" ht="40" customHeight="1">
      <x:c r="A20" s="40" t="str">
        <x:v>美元 / 加元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买入",C20&lt;&gt;"卖出"),NOT(ISNUMBER(D20)),D20&lt;=0,NOT(ISNUMBER(E20)),NOT(ISNUMBER(F20))),"请检查输入值",IF(C20="买入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美元 / 瑞士法郎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马来西亚 (MYR)</x:v>
      </x:c>
      <x:c r="Q20" s="49" t="str">
        <x:v>MYR</x:v>
      </x:c>
    </x:row>
    <x:row r="21" ht="40" customHeight="1">
      <x:c r="A21" s="52" t="str">
        <x:v>费用前总损益</x:v>
      </x:c>
      <x:c r="B21" s="52"/>
      <x:c r="C21" s="52"/>
      <x:c r="D21" s="52"/>
      <x:c r="E21" s="52"/>
      <x:c r="F21" s="52"/>
      <x:c r="G21" s="53" t="str">
        <x:f>IF(COUNTIF(G5:G20,"请检查输入值")&gt;0,"请检查输入值",IF(COUNT(G5:G20)=0,"",SUM(G5:G20)))</x:f>
      </x:c>
      <x:c r="H21" s="53" t="str">
        <x:f>IF(OR(NOT(ISNUMBER(G21)),NOT(ISNUMBER($K$3))),"",G21*$K$3)</x:f>
      </x:c>
      <x:c r="I21" s="38"/>
      <x:c r="J21" s="46" t="str">
        <x:v>美元 / 加元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泰国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及外币金额使用点值参考表中的固定 USD 近似换算值。</x:v>
      </x:c>
      <x:c r="K22" s="26"/>
      <x:c r="L22" s="26"/>
      <x:c r="M22" s="27"/>
      <x:c r="N22" s="37"/>
      <x:c r="O22" s="37"/>
      <x:c r="P22" s="49" t="str">
        <x:v>越南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菲律宾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沙特阿拉伯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土耳其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俄罗斯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台湾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"买入,卖出"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